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<sst xmlns="http://schemas.openxmlformats.org/spreadsheetml/2006/main" count="155" uniqueCount="129">
  <si>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</si>
  <si>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</si>
  <si>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</si>
  <si>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</si>
  <si>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</si>
  <si>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</si>
  <si>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</si>
  <si>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</si>
  <si>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</si>
  <si>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</si>
  <si>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</si>
  <si>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</si>
  <si>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</si>
  <si>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</si>
  <si>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</si>
  <si>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</si>
  <si>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</si>
  <si>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</si>
  <si>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</si>
  <si>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</si>
  <si>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</si>
  <si>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</si>
  <si>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</si>
  <si>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</si>
  <si>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</si>
  <si>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</si>
  <si>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</si>
  <si>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</si>
  <si>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</si>
  <si>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</si>
  <si>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</si>
  <si>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</si>
  <si>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</si>
  <si>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</si>
  <si>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</si>
  <si>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</si>
  <si>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</si>
  <si>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</si>
  <si>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</si>
  <si>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</si>
  <si>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</si>
  <si>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</si>
  <si>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</si>
  <si>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</si>
  <si>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</si>
  <si>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</si>
  <si>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</si>
  <si>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</si>
  <si>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</si>
  <si>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</si>
  <si>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</si>
  <si>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</si>
  <si>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</si>
  <si>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</si>
  <si>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</si>
  <si>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</si>
  <si>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</si>
  <si>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</si>
  <si>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</si>
  <si>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</si>
  <si>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</si>
  <si>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</si>
  <si>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</si>
  <si>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</si>
  <si>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</si>
  <si>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</si>
  <si>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</si>
  <si>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</si>
  <si>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</si>
  <si>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</si>
  <si>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</si>
  <si>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</si>
  <si>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</si>
  <si>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</si>
  <si>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</si>
  <si>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</si>
  <si>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</si>
  <si>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</si>
  <si>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</si>
  <si>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</si>
  <si>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</si>
  <si>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</si>
  <si>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</si>
  <si>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</si>
  <si>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</si>
  <si>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</si>
  <si>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</si>
  <si>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</si>
  <si>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</si>
  <si>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</si>
  <si>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</si>
  <si>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</si>
  <si>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</si>
  <si>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</si>
  <si>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</si>
  <si>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</si>
  <si>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</si>
  <si>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</si>
  <si>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</si>
  <si>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</si>
  <si>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</si>
  <si>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</si>
  <si>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</si>
  <si>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</si>
  <si>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</si>
  <si>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</si>
  <si>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</si>
  <si>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</si>
  <si>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</si>
  <si>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</si>
  <si>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</si>
  <si>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</si>
  <si>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</si>
  <si>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</si>
  <si>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</si>
  <si>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</si>
  <si>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</si>
  <si>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</si>
  <si>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</si>
  <si>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Бердичівський міськрайонний суд Житомирської області</t>
  </si>
  <si>
    <t>13312. Житомирська область.м. Бердичів</t>
  </si>
  <si>
    <t>вул. Житомирська</t>
  </si>
  <si>
    <t>30а</t>
  </si>
  <si>
    <t/>
  </si>
  <si>
    <t>О.С. Яковлєв</t>
  </si>
  <si>
    <t>Л.М. Осецька</t>
  </si>
  <si>
    <t>(04143)2-02-69</t>
  </si>
  <si>
    <t>inbox@bd.zt.court.gov.ua</t>
  </si>
  <si>
    <t>1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</si>
</sst>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&amp;L52FAADF2&amp;C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1446</v>
      </c>
      <c r="D6" s="96">
        <f>SUM(D7,D10,D13,D14,D15,D21,D24,D25,D18,D19,D20)</f>
        <v>1388221.12</v>
      </c>
      <c r="E6" s="96">
        <f>SUM(E7,E10,E13,E14,E15,E21,E24,E25,E18,E19,E20)</f>
        <v>1259</v>
      </c>
      <c r="F6" s="96">
        <f>SUM(F7,F10,F13,F14,F15,F21,F24,F25,F18,F19,F20)</f>
        <v>1227354.75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134</v>
      </c>
      <c r="J6" s="96">
        <f>SUM(J7,J10,J13,J14,J15,J21,J24,J25,J18,J19,J20)</f>
        <v>96878.85</v>
      </c>
      <c r="K6" s="96">
        <f>SUM(K7,K10,K13,K14,K15,K21,K24,K25,K18,K19,K20)</f>
        <v>56</v>
      </c>
      <c r="L6" s="96">
        <f>SUM(L7,L10,L13,L14,L15,L21,L24,L25,L18,L19,L20)</f>
        <v>81078.91</v>
      </c>
    </row>
    <row r="7" spans="1:12" ht="16.5" customHeight="1">
      <c r="A7" s="87">
        <v>2</v>
      </c>
      <c r="B7" s="90" t="s">
        <v>74</v>
      </c>
      <c r="C7" s="97">
        <v>395</v>
      </c>
      <c r="D7" s="97">
        <v>778499.12</v>
      </c>
      <c r="E7" s="97">
        <v>336</v>
      </c>
      <c r="F7" s="97">
        <v>593148.25</v>
      </c>
      <c r="G7" s="97"/>
      <c r="H7" s="97"/>
      <c r="I7" s="97">
        <v>22</v>
      </c>
      <c r="J7" s="97">
        <v>21587.94</v>
      </c>
      <c r="K7" s="97">
        <v>36</v>
      </c>
      <c r="L7" s="97">
        <v>64734.91</v>
      </c>
    </row>
    <row r="8" spans="1:12" ht="16.5" customHeight="1">
      <c r="A8" s="87">
        <v>3</v>
      </c>
      <c r="B8" s="91" t="s">
        <v>75</v>
      </c>
      <c r="C8" s="97">
        <v>253</v>
      </c>
      <c r="D8" s="97">
        <v>587958.98</v>
      </c>
      <c r="E8" s="97">
        <v>250</v>
      </c>
      <c r="F8" s="97">
        <v>484397.36</v>
      </c>
      <c r="G8" s="97"/>
      <c r="H8" s="97"/>
      <c r="I8" s="97">
        <v>2</v>
      </c>
      <c r="J8" s="97">
        <v>1990.8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142</v>
      </c>
      <c r="D9" s="97">
        <v>190540.14</v>
      </c>
      <c r="E9" s="97">
        <v>86</v>
      </c>
      <c r="F9" s="97">
        <v>108750.89</v>
      </c>
      <c r="G9" s="97"/>
      <c r="H9" s="97"/>
      <c r="I9" s="97">
        <v>20</v>
      </c>
      <c r="J9" s="97">
        <v>19597.14</v>
      </c>
      <c r="K9" s="97">
        <v>36</v>
      </c>
      <c r="L9" s="97">
        <v>64734.91</v>
      </c>
    </row>
    <row r="10" spans="1:12" ht="19.5" customHeight="1">
      <c r="A10" s="87">
        <v>5</v>
      </c>
      <c r="B10" s="90" t="s">
        <v>77</v>
      </c>
      <c r="C10" s="97">
        <v>264</v>
      </c>
      <c r="D10" s="97">
        <v>298278</v>
      </c>
      <c r="E10" s="97">
        <v>173</v>
      </c>
      <c r="F10" s="97">
        <v>364547.2</v>
      </c>
      <c r="G10" s="97"/>
      <c r="H10" s="97"/>
      <c r="I10" s="97">
        <v>74</v>
      </c>
      <c r="J10" s="97">
        <v>62822.31</v>
      </c>
      <c r="K10" s="97">
        <v>20</v>
      </c>
      <c r="L10" s="97">
        <v>16344</v>
      </c>
    </row>
    <row r="11" spans="1:12" ht="19.5" customHeight="1">
      <c r="A11" s="87">
        <v>6</v>
      </c>
      <c r="B11" s="91" t="s">
        <v>78</v>
      </c>
      <c r="C11" s="97">
        <v>43</v>
      </c>
      <c r="D11" s="97">
        <v>97610</v>
      </c>
      <c r="E11" s="97">
        <v>34</v>
      </c>
      <c r="F11" s="97">
        <v>228430</v>
      </c>
      <c r="G11" s="97"/>
      <c r="H11" s="97"/>
      <c r="I11" s="97">
        <v>9</v>
      </c>
      <c r="J11" s="97">
        <v>8049.7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221</v>
      </c>
      <c r="D12" s="97">
        <v>200668</v>
      </c>
      <c r="E12" s="97">
        <v>139</v>
      </c>
      <c r="F12" s="97">
        <v>136117.2</v>
      </c>
      <c r="G12" s="97"/>
      <c r="H12" s="97"/>
      <c r="I12" s="97">
        <v>65</v>
      </c>
      <c r="J12" s="97">
        <v>54772.61</v>
      </c>
      <c r="K12" s="97">
        <v>20</v>
      </c>
      <c r="L12" s="97">
        <v>16344</v>
      </c>
    </row>
    <row r="13" spans="1:12" ht="15" customHeight="1">
      <c r="A13" s="87">
        <v>8</v>
      </c>
      <c r="B13" s="90" t="s">
        <v>18</v>
      </c>
      <c r="C13" s="97">
        <v>135</v>
      </c>
      <c r="D13" s="97">
        <v>122580</v>
      </c>
      <c r="E13" s="97">
        <v>130</v>
      </c>
      <c r="F13" s="97">
        <v>118411.8</v>
      </c>
      <c r="G13" s="97"/>
      <c r="H13" s="97"/>
      <c r="I13" s="97">
        <v>7</v>
      </c>
      <c r="J13" s="97">
        <v>5498.8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118</v>
      </c>
      <c r="D15" s="97">
        <v>68554</v>
      </c>
      <c r="E15" s="97">
        <v>118</v>
      </c>
      <c r="F15" s="97">
        <v>73273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22</v>
      </c>
      <c r="D16" s="97">
        <v>24970</v>
      </c>
      <c r="E16" s="97">
        <v>22</v>
      </c>
      <c r="F16" s="97">
        <v>24970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96</v>
      </c>
      <c r="D17" s="97">
        <v>43584</v>
      </c>
      <c r="E17" s="97">
        <v>96</v>
      </c>
      <c r="F17" s="97">
        <v>48303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526</v>
      </c>
      <c r="D18" s="97">
        <v>119402</v>
      </c>
      <c r="E18" s="97">
        <v>494</v>
      </c>
      <c r="F18" s="97">
        <v>76953</v>
      </c>
      <c r="G18" s="97"/>
      <c r="H18" s="97"/>
      <c r="I18" s="97">
        <v>31</v>
      </c>
      <c r="J18" s="97">
        <v>6969.8</v>
      </c>
      <c r="K18" s="97"/>
      <c r="L18" s="97"/>
    </row>
    <row r="19" spans="1:12" ht="21" customHeight="1">
      <c r="A19" s="87">
        <v>14</v>
      </c>
      <c r="B19" s="99" t="s">
        <v>105</v>
      </c>
      <c r="C19" s="97">
        <v>8</v>
      </c>
      <c r="D19" s="97">
        <v>908</v>
      </c>
      <c r="E19" s="97">
        <v>8</v>
      </c>
      <c r="F19" s="97">
        <v>1021.5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20</v>
      </c>
      <c r="D39" s="96">
        <f>SUM(D40,D47,D48,D49)</f>
        <v>17933</v>
      </c>
      <c r="E39" s="96">
        <f>SUM(E40,E47,E48,E49)</f>
        <v>19</v>
      </c>
      <c r="F39" s="96">
        <f>SUM(F40,F47,F48,F49)</f>
        <v>13166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19</v>
      </c>
      <c r="D40" s="97">
        <f>SUM(D41,D44)</f>
        <v>17252</v>
      </c>
      <c r="E40" s="97">
        <f>SUM(E41,E44)</f>
        <v>18</v>
      </c>
      <c r="F40" s="97">
        <f>SUM(F41,F44)</f>
        <v>12712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19</v>
      </c>
      <c r="D44" s="97">
        <v>17252</v>
      </c>
      <c r="E44" s="97">
        <v>18</v>
      </c>
      <c r="F44" s="97">
        <v>12712</v>
      </c>
      <c r="G44" s="97"/>
      <c r="H44" s="97"/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19</v>
      </c>
      <c r="D46" s="97">
        <v>17252</v>
      </c>
      <c r="E46" s="97">
        <v>18</v>
      </c>
      <c r="F46" s="97">
        <v>12712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681</v>
      </c>
      <c r="E49" s="97">
        <v>1</v>
      </c>
      <c r="F49" s="97">
        <v>454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21</v>
      </c>
      <c r="D50" s="96">
        <f>SUM(D51:D54)</f>
        <v>408.59999999999997</v>
      </c>
      <c r="E50" s="96">
        <f>SUM(E51:E54)</f>
        <v>21</v>
      </c>
      <c r="F50" s="96">
        <f>SUM(F51:F54)</f>
        <v>408.68999999999994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17</v>
      </c>
      <c r="D51" s="97">
        <v>258.78</v>
      </c>
      <c r="E51" s="97">
        <v>17</v>
      </c>
      <c r="F51" s="97">
        <v>258.78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136.2</v>
      </c>
      <c r="E52" s="97">
        <v>2</v>
      </c>
      <c r="F52" s="97">
        <v>136.2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13.62</v>
      </c>
      <c r="E54" s="97">
        <v>2</v>
      </c>
      <c r="F54" s="97">
        <v>13.71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437</v>
      </c>
      <c r="D55" s="96">
        <v>197844.2</v>
      </c>
      <c r="E55" s="96">
        <v>165</v>
      </c>
      <c r="F55" s="96">
        <v>74428</v>
      </c>
      <c r="G55" s="96"/>
      <c r="H55" s="96"/>
      <c r="I55" s="96">
        <v>437</v>
      </c>
      <c r="J55" s="96">
        <v>197844.2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1924</v>
      </c>
      <c r="D56" s="96">
        <f t="shared" si="0"/>
        <v>1604406.9200000002</v>
      </c>
      <c r="E56" s="96">
        <f t="shared" si="0"/>
        <v>1464</v>
      </c>
      <c r="F56" s="96">
        <f t="shared" si="0"/>
        <v>1315357.44</v>
      </c>
      <c r="G56" s="96">
        <f t="shared" si="0"/>
        <v>0</v>
      </c>
      <c r="H56" s="96">
        <f t="shared" si="0"/>
        <v>0</v>
      </c>
      <c r="I56" s="96">
        <f t="shared" si="0"/>
        <v>571</v>
      </c>
      <c r="J56" s="96">
        <f t="shared" si="0"/>
        <v>294723.05000000005</v>
      </c>
      <c r="K56" s="96">
        <f t="shared" si="0"/>
        <v>57</v>
      </c>
      <c r="L56" s="96">
        <f t="shared" si="0"/>
        <v>81986.91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&amp;L52FAADF2&amp;CФорма № 10, Підрозділ: Бердичівський міськрайонний суд Житомирської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57</v>
      </c>
      <c r="F4" s="93">
        <f>SUM(F5:F25)</f>
        <v>81986.91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1944.91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34050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44</v>
      </c>
      <c r="F7" s="95">
        <v>38728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908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7</v>
      </c>
      <c r="F13" s="95">
        <v>6356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&amp;L52FAADF2&amp;CФорма № 10, Підрозділ: Бердичівський міськрайонний суд Житомирської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2021-07-09T09:19:08Z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10_00274_2.2021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52FAADF2</vt:lpwstr>
  </property>
  <property fmtid="{D5CDD505-2E9C-101B-9397-08002B2CF9AE}" pid="10" name="Підрозд">
    <vt:lpwstr>Бердичівський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