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zvit\"/>
    </mc:Choice>
  </mc:AlternateContent>
  <bookViews>
    <workbookView xWindow="32760" yWindow="32760" windowWidth="288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G16" i="15"/>
  <c r="H16" i="15"/>
  <c r="I16" i="15"/>
  <c r="J16" i="15"/>
  <c r="D4" i="22"/>
  <c r="K1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6" i="15"/>
  <c r="G46" i="15"/>
  <c r="K45" i="15"/>
  <c r="J45" i="15"/>
  <c r="D7" i="22"/>
  <c r="I45" i="15"/>
  <c r="I46" i="15"/>
  <c r="H45" i="15"/>
  <c r="H46" i="15"/>
  <c r="D9" i="22"/>
  <c r="G45" i="15"/>
  <c r="F45" i="15"/>
  <c r="E45" i="15"/>
  <c r="E46" i="15"/>
  <c r="F46" i="15"/>
  <c r="D8" i="22"/>
  <c r="L46" i="15"/>
  <c r="D10" i="22"/>
  <c r="L45" i="15"/>
  <c r="J46" i="15"/>
  <c r="D3" i="22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<sst xmlns="http://schemas.openxmlformats.org/spreadsheetml/2006/main" count="295" uniqueCount="221">
  <si>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</si>
  <si>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</si>
  <si>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</si>
  <si>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</si>
  <si>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</si>
  <si>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</si>
  <si>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</si>
  <si>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</si>
  <si>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</si>
  <si>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</si>
  <si>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</si>
  <si>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</si>
  <si>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</si>
  <si>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</si>
  <si>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</si>
  <si>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</si>
  <si>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</si>
  <si>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</si>
  <si>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</si>
  <si>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</si>
  <si>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</si>
  <si>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</si>
  <si>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</si>
  <si>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</si>
  <si>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</si>
  <si>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</si>
  <si>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</si>
  <si>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</si>
  <si>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</si>
  <si>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</si>
  <si>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</si>
  <si>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</si>
  <si>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</si>
  <si>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</si>
  <si>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</si>
  <si>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</si>
  <si>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</si>
  <si>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</si>
  <si>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</si>
  <si>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</si>
  <si>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</si>
  <si>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</si>
  <si>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</si>
  <si>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</si>
  <si>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</si>
  <si>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</si>
  <si>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</si>
  <si>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</si>
  <si>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</si>
  <si>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</si>
  <si>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</si>
  <si>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</si>
  <si>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</si>
  <si>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</si>
  <si>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</si>
  <si>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</si>
  <si>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</si>
  <si>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</si>
  <si>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</si>
  <si>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</si>
  <si>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</si>
  <si>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</si>
  <si>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</si>
  <si>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</si>
  <si>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</si>
  <si>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</si>
  <si>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</si>
  <si>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</si>
  <si>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</si>
  <si>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</si>
  <si>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</si>
  <si>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</si>
  <si>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</si>
  <si>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</si>
  <si>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</si>
  <si>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</si>
  <si>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</si>
  <si>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</si>
  <si>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</si>
  <si>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</si>
  <si>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</si>
  <si>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</si>
  <si>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</si>
  <si>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</si>
  <si>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</si>
  <si>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</si>
  <si>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</si>
  <si>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</si>
  <si>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</si>
  <si>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</si>
  <si>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</si>
  <si>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</si>
  <si>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</si>
  <si>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</si>
  <si>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</si>
  <si>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</si>
  <si>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</si>
  <si>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</si>
  <si>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</si>
  <si>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</si>
  <si>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</si>
  <si>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</si>
  <si>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</si>
  <si>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</si>
  <si>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</si>
  <si>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</si>
  <si>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</si>
  <si>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</si>
  <si>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</si>
  <si>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</si>
  <si>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</si>
  <si>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</si>
  <si>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</si>
  <si>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</si>
  <si>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</si>
  <si>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</si>
  <si>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</si>
  <si>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</si>
  <si>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</si>
  <si>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</si>
  <si>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</si>
  <si>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</si>
  <si>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</si>
  <si>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</si>
  <si>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</si>
  <si>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</si>
  <si>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</si>
  <si>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</si>
  <si>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</si>
  <si>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</si>
  <si>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</si>
  <si>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</si>
  <si>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</si>
  <si>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</si>
  <si>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</si>
  <si>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</si>
  <si>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</si>
  <si>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</si>
  <si>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</si>
  <si>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</si>
  <si>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</si>
  <si>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</si>
  <si>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</si>
  <si>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</si>
  <si>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</si>
  <si>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</si>
  <si>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</si>
  <si>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</si>
  <si>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</si>
  <si>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</si>
  <si>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</si>
  <si>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</si>
  <si>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</si>
  <si>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</si>
  <si>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</si>
  <si>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</si>
  <si>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</si>
  <si>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</si>
  <si>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</si>
  <si>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</si>
  <si>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</si>
  <si>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</si>
  <si>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</si>
  <si>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</si>
  <si>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</si>
  <si>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</si>
  <si>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</si>
  <si>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</si>
  <si>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</si>
  <si>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</si>
  <si>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</si>
  <si>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</si>
  <si>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</si>
  <si>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</si>
  <si>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</si>
  <si>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</si>
  <si>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</si>
  <si>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</si>
  <si>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</si>
  <si>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</si>
  <si>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</si>
  <si>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</si>
  <si>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</si>
  <si>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</si>
  <si>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</si>
  <si>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</si>
  <si>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</si>
  <si>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</si>
  <si>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</si>
  <si>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</si>
  <si>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</si>
  <si>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</si>
  <si>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</si>
  <si>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</si>
  <si>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</si>
  <si>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</si>
  <si>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</si>
  <si>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</si>
  <si>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</si>
  <si>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</si>
  <si>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</si>
  <si>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</si>
  <si>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</si>
  <si>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</si>
  <si>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</si>
  <si>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</si>
  <si>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</si>
  <si>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</si>
  <si>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</si>
  <si>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</si>
  <si>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</si>
  <si>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</si>
  <si>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Бердичівський міськрайонний суд Житомирської області</t>
  </si>
  <si>
    <t>13312.м. Бердичів.вул. Житомирська 30а</t>
  </si>
  <si>
    <t>Доручення судів України / іноземних судів</t>
  </si>
  <si>
    <t xml:space="preserve">Розглянуто справ судом присяжних </t>
  </si>
  <si>
    <t>О.С. Яковлєв</t>
  </si>
  <si>
    <t>Л.М. Осецька</t>
  </si>
  <si>
    <t>(04143)4-08-70</t>
  </si>
  <si>
    <t>inbox@bd.zt.court.gov.ua</t>
  </si>
  <si>
    <t>12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</si>
</sst>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>
    <oddFooter>&amp;C&amp;L42381EDC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705</v>
      </c>
      <c r="F6" s="103">
        <v>269</v>
      </c>
      <c r="G6" s="103">
        <v>1</v>
      </c>
      <c r="H6" s="103">
        <v>262</v>
      </c>
      <c r="I6" s="121" t="s">
        <v>210</v>
      </c>
      <c r="J6" s="103">
        <v>443</v>
      </c>
      <c r="K6" s="84">
        <v>299</v>
      </c>
      <c r="L6" s="91">
        <f t="shared" ref="L6:L46" si="0">E6-F6</f>
        <v>436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2016</v>
      </c>
      <c r="F7" s="103">
        <v>1990</v>
      </c>
      <c r="G7" s="103">
        <v>2</v>
      </c>
      <c r="H7" s="103">
        <v>1993</v>
      </c>
      <c r="I7" s="103">
        <v>1422</v>
      </c>
      <c r="J7" s="103">
        <v>23</v>
      </c>
      <c r="K7" s="84"/>
      <c r="L7" s="91">
        <f t="shared" si="0"/>
        <v>26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>
        <v>4</v>
      </c>
      <c r="F8" s="103">
        <v>3</v>
      </c>
      <c r="G8" s="103"/>
      <c r="H8" s="103">
        <v>4</v>
      </c>
      <c r="I8" s="103">
        <v>2</v>
      </c>
      <c r="J8" s="103"/>
      <c r="K8" s="84"/>
      <c r="L8" s="91">
        <f t="shared" si="0"/>
        <v>1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820</v>
      </c>
      <c r="F9" s="103">
        <v>705</v>
      </c>
      <c r="G9" s="103">
        <v>5</v>
      </c>
      <c r="H9" s="85">
        <v>721</v>
      </c>
      <c r="I9" s="103">
        <v>513</v>
      </c>
      <c r="J9" s="103">
        <v>99</v>
      </c>
      <c r="K9" s="84">
        <v>39</v>
      </c>
      <c r="L9" s="91">
        <f t="shared" si="0"/>
        <v>115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12</v>
      </c>
      <c r="F12" s="103">
        <v>11</v>
      </c>
      <c r="G12" s="103"/>
      <c r="H12" s="103">
        <v>12</v>
      </c>
      <c r="I12" s="103">
        <v>2</v>
      </c>
      <c r="J12" s="103"/>
      <c r="K12" s="84"/>
      <c r="L12" s="91">
        <f t="shared" si="0"/>
        <v>1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>
        <v>15</v>
      </c>
      <c r="F13" s="103"/>
      <c r="G13" s="103"/>
      <c r="H13" s="103">
        <v>2</v>
      </c>
      <c r="I13" s="103"/>
      <c r="J13" s="103">
        <v>13</v>
      </c>
      <c r="K13" s="84">
        <v>8</v>
      </c>
      <c r="L13" s="91">
        <f t="shared" si="0"/>
        <v>15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>
        <v>107</v>
      </c>
      <c r="F14" s="106">
        <v>107</v>
      </c>
      <c r="G14" s="106"/>
      <c r="H14" s="106">
        <v>105</v>
      </c>
      <c r="I14" s="106">
        <v>48</v>
      </c>
      <c r="J14" s="106">
        <v>2</v>
      </c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3680</v>
      </c>
      <c r="F16" s="84">
        <f t="shared" si="1"/>
        <v>3086</v>
      </c>
      <c r="G16" s="84">
        <f t="shared" si="1"/>
        <v>8</v>
      </c>
      <c r="H16" s="84">
        <f t="shared" si="1"/>
        <v>3100</v>
      </c>
      <c r="I16" s="84">
        <f t="shared" si="1"/>
        <v>1987</v>
      </c>
      <c r="J16" s="84">
        <f t="shared" si="1"/>
        <v>580</v>
      </c>
      <c r="K16" s="84">
        <f t="shared" si="1"/>
        <v>346</v>
      </c>
      <c r="L16" s="91">
        <f t="shared" si="0"/>
        <v>594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108</v>
      </c>
      <c r="F17" s="84">
        <v>107</v>
      </c>
      <c r="G17" s="84">
        <v>1</v>
      </c>
      <c r="H17" s="84">
        <v>98</v>
      </c>
      <c r="I17" s="84">
        <v>64</v>
      </c>
      <c r="J17" s="84">
        <v>10</v>
      </c>
      <c r="K17" s="84"/>
      <c r="L17" s="91">
        <f t="shared" si="0"/>
        <v>1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77</v>
      </c>
      <c r="F18" s="84">
        <v>64</v>
      </c>
      <c r="G18" s="84">
        <v>1</v>
      </c>
      <c r="H18" s="84">
        <v>57</v>
      </c>
      <c r="I18" s="84">
        <v>46</v>
      </c>
      <c r="J18" s="84">
        <v>20</v>
      </c>
      <c r="K18" s="84"/>
      <c r="L18" s="91">
        <f t="shared" si="0"/>
        <v>13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>
        <v>3</v>
      </c>
      <c r="F20" s="84">
        <v>3</v>
      </c>
      <c r="G20" s="84"/>
      <c r="H20" s="84">
        <v>3</v>
      </c>
      <c r="I20" s="84"/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124</v>
      </c>
      <c r="F25" s="94">
        <v>110</v>
      </c>
      <c r="G25" s="94">
        <v>1</v>
      </c>
      <c r="H25" s="94">
        <v>94</v>
      </c>
      <c r="I25" s="94">
        <v>46</v>
      </c>
      <c r="J25" s="94">
        <v>30</v>
      </c>
      <c r="K25" s="94"/>
      <c r="L25" s="91">
        <f t="shared" si="0"/>
        <v>14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802</v>
      </c>
      <c r="F26" s="84">
        <v>744</v>
      </c>
      <c r="G26" s="84">
        <v>1</v>
      </c>
      <c r="H26" s="84">
        <v>743</v>
      </c>
      <c r="I26" s="84">
        <v>467</v>
      </c>
      <c r="J26" s="84">
        <v>59</v>
      </c>
      <c r="K26" s="84"/>
      <c r="L26" s="91">
        <f t="shared" si="0"/>
        <v>58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13</v>
      </c>
      <c r="F27" s="111">
        <v>11</v>
      </c>
      <c r="G27" s="111"/>
      <c r="H27" s="111">
        <v>13</v>
      </c>
      <c r="I27" s="111">
        <v>6</v>
      </c>
      <c r="J27" s="111"/>
      <c r="K27" s="111"/>
      <c r="L27" s="91">
        <f t="shared" si="0"/>
        <v>2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1668</v>
      </c>
      <c r="F28" s="84">
        <v>1511</v>
      </c>
      <c r="G28" s="84">
        <v>4</v>
      </c>
      <c r="H28" s="84">
        <v>1536</v>
      </c>
      <c r="I28" s="84">
        <v>1377</v>
      </c>
      <c r="J28" s="84">
        <v>132</v>
      </c>
      <c r="K28" s="84"/>
      <c r="L28" s="91">
        <f t="shared" si="0"/>
        <v>157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1948</v>
      </c>
      <c r="F29" s="84">
        <v>1398</v>
      </c>
      <c r="G29" s="84">
        <v>20</v>
      </c>
      <c r="H29" s="84">
        <v>1408</v>
      </c>
      <c r="I29" s="84">
        <v>1108</v>
      </c>
      <c r="J29" s="84">
        <v>540</v>
      </c>
      <c r="K29" s="84">
        <v>71</v>
      </c>
      <c r="L29" s="91">
        <f t="shared" si="0"/>
        <v>550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162</v>
      </c>
      <c r="F30" s="84">
        <v>157</v>
      </c>
      <c r="G30" s="84">
        <v>1</v>
      </c>
      <c r="H30" s="84">
        <v>151</v>
      </c>
      <c r="I30" s="84">
        <v>118</v>
      </c>
      <c r="J30" s="84">
        <v>11</v>
      </c>
      <c r="K30" s="84"/>
      <c r="L30" s="91">
        <f t="shared" si="0"/>
        <v>5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152</v>
      </c>
      <c r="F31" s="84">
        <v>118</v>
      </c>
      <c r="G31" s="84"/>
      <c r="H31" s="84">
        <v>116</v>
      </c>
      <c r="I31" s="84">
        <v>97</v>
      </c>
      <c r="J31" s="84">
        <v>36</v>
      </c>
      <c r="K31" s="84"/>
      <c r="L31" s="91">
        <f t="shared" si="0"/>
        <v>34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28</v>
      </c>
      <c r="F32" s="84">
        <v>24</v>
      </c>
      <c r="G32" s="84">
        <v>3</v>
      </c>
      <c r="H32" s="84">
        <v>23</v>
      </c>
      <c r="I32" s="84">
        <v>14</v>
      </c>
      <c r="J32" s="84">
        <v>5</v>
      </c>
      <c r="K32" s="84">
        <v>1</v>
      </c>
      <c r="L32" s="91">
        <f t="shared" si="0"/>
        <v>4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>
        <v>3</v>
      </c>
      <c r="F33" s="84">
        <v>1</v>
      </c>
      <c r="G33" s="84"/>
      <c r="H33" s="84">
        <v>3</v>
      </c>
      <c r="I33" s="84"/>
      <c r="J33" s="84"/>
      <c r="K33" s="84"/>
      <c r="L33" s="91">
        <f t="shared" si="0"/>
        <v>2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>
        <v>4</v>
      </c>
      <c r="F34" s="84">
        <v>3</v>
      </c>
      <c r="G34" s="84"/>
      <c r="H34" s="84">
        <v>3</v>
      </c>
      <c r="I34" s="84">
        <v>2</v>
      </c>
      <c r="J34" s="84">
        <v>1</v>
      </c>
      <c r="K34" s="84"/>
      <c r="L34" s="91">
        <f t="shared" si="0"/>
        <v>1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>
        <v>4</v>
      </c>
      <c r="F35" s="84">
        <v>4</v>
      </c>
      <c r="G35" s="84"/>
      <c r="H35" s="84">
        <v>4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28</v>
      </c>
      <c r="F36" s="84">
        <v>28</v>
      </c>
      <c r="G36" s="84">
        <v>1</v>
      </c>
      <c r="H36" s="84">
        <v>23</v>
      </c>
      <c r="I36" s="84">
        <v>4</v>
      </c>
      <c r="J36" s="84">
        <v>5</v>
      </c>
      <c r="K36" s="84"/>
      <c r="L36" s="91">
        <f t="shared" si="0"/>
        <v>0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29</v>
      </c>
      <c r="F37" s="84">
        <v>29</v>
      </c>
      <c r="G37" s="84"/>
      <c r="H37" s="84">
        <v>29</v>
      </c>
      <c r="I37" s="84">
        <v>8</v>
      </c>
      <c r="J37" s="84"/>
      <c r="K37" s="84"/>
      <c r="L37" s="91">
        <f t="shared" si="0"/>
        <v>0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>
        <v>4</v>
      </c>
      <c r="F38" s="84">
        <v>3</v>
      </c>
      <c r="G38" s="84"/>
      <c r="H38" s="84">
        <v>3</v>
      </c>
      <c r="I38" s="84">
        <v>3</v>
      </c>
      <c r="J38" s="84">
        <v>1</v>
      </c>
      <c r="K38" s="84"/>
      <c r="L38" s="91">
        <f t="shared" si="0"/>
        <v>1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>
        <v>7</v>
      </c>
      <c r="F39" s="84">
        <v>7</v>
      </c>
      <c r="G39" s="84"/>
      <c r="H39" s="84">
        <v>7</v>
      </c>
      <c r="I39" s="84">
        <v>6</v>
      </c>
      <c r="J39" s="84"/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3357</v>
      </c>
      <c r="F40" s="94">
        <v>2682</v>
      </c>
      <c r="G40" s="94">
        <v>27</v>
      </c>
      <c r="H40" s="94">
        <v>2567</v>
      </c>
      <c r="I40" s="94">
        <v>1715</v>
      </c>
      <c r="J40" s="94">
        <v>790</v>
      </c>
      <c r="K40" s="94">
        <v>72</v>
      </c>
      <c r="L40" s="91">
        <f t="shared" si="0"/>
        <v>675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2267</v>
      </c>
      <c r="F41" s="84">
        <v>2168</v>
      </c>
      <c r="G41" s="84"/>
      <c r="H41" s="84">
        <v>2077</v>
      </c>
      <c r="I41" s="121" t="s">
        <v>210</v>
      </c>
      <c r="J41" s="84">
        <v>190</v>
      </c>
      <c r="K41" s="84"/>
      <c r="L41" s="91">
        <f t="shared" si="0"/>
        <v>99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24</v>
      </c>
      <c r="F42" s="84">
        <v>23</v>
      </c>
      <c r="G42" s="84"/>
      <c r="H42" s="84">
        <v>21</v>
      </c>
      <c r="I42" s="121" t="s">
        <v>210</v>
      </c>
      <c r="J42" s="84">
        <v>3</v>
      </c>
      <c r="K42" s="84"/>
      <c r="L42" s="91">
        <f t="shared" si="0"/>
        <v>1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19</v>
      </c>
      <c r="F43" s="84">
        <v>18</v>
      </c>
      <c r="G43" s="84"/>
      <c r="H43" s="84">
        <v>18</v>
      </c>
      <c r="I43" s="84">
        <v>7</v>
      </c>
      <c r="J43" s="84">
        <v>1</v>
      </c>
      <c r="K43" s="84"/>
      <c r="L43" s="91">
        <f t="shared" si="0"/>
        <v>1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2287</v>
      </c>
      <c r="F45" s="84">
        <f t="shared" ref="F45:K45" si="2">F41+F43+F44</f>
        <v>2187</v>
      </c>
      <c r="G45" s="84">
        <f t="shared" si="2"/>
        <v>0</v>
      </c>
      <c r="H45" s="84">
        <f t="shared" si="2"/>
        <v>2096</v>
      </c>
      <c r="I45" s="84">
        <f>I43+I44</f>
        <v>7</v>
      </c>
      <c r="J45" s="84">
        <f t="shared" si="2"/>
        <v>191</v>
      </c>
      <c r="K45" s="84">
        <f t="shared" si="2"/>
        <v>0</v>
      </c>
      <c r="L45" s="91">
        <f t="shared" si="0"/>
        <v>100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9448</v>
      </c>
      <c r="F46" s="84">
        <f t="shared" si="3"/>
        <v>8065</v>
      </c>
      <c r="G46" s="84">
        <f t="shared" si="3"/>
        <v>36</v>
      </c>
      <c r="H46" s="84">
        <f t="shared" si="3"/>
        <v>7857</v>
      </c>
      <c r="I46" s="84">
        <f t="shared" si="3"/>
        <v>3755</v>
      </c>
      <c r="J46" s="84">
        <f t="shared" si="3"/>
        <v>1591</v>
      </c>
      <c r="K46" s="84">
        <f t="shared" si="3"/>
        <v>418</v>
      </c>
      <c r="L46" s="91">
        <f t="shared" si="0"/>
        <v>1383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&amp;R2&amp;C&amp;R2&amp;L42381EDC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20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19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433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3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37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100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204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29</v>
      </c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>
        <v>39</v>
      </c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37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258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>
        <v>3</v>
      </c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>
        <v>3</v>
      </c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58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165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3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1289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199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115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>
        <v>41</v>
      </c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>
        <v>18</v>
      </c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>
        <v>4</v>
      </c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>
        <v>1</v>
      </c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7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126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51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17</v>
      </c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34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31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5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4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4" orientation="portrait" r:id="rId1"/>
  <headerFooter>
    <oddFooter>&amp;R3&amp;C&amp;R3&amp;L42381EDC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264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176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14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75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4</v>
      </c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4</v>
      </c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23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765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15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12</v>
      </c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>
        <v>1</v>
      </c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47</v>
      </c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1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119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5</v>
      </c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>
        <v>2</v>
      </c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>
        <v>4</v>
      </c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4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5</v>
      </c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413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19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12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1986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1371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133246097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10693892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34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/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135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76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12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8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6549</v>
      </c>
      <c r="F58" s="109">
        <f>F59+F62+F63+F64</f>
        <v>1090</v>
      </c>
      <c r="G58" s="109">
        <f>G59+G62+G63+G64</f>
        <v>101</v>
      </c>
      <c r="H58" s="109">
        <f>H59+H62+H63+H64</f>
        <v>36</v>
      </c>
      <c r="I58" s="109">
        <f>I59+I62+I63+I64</f>
        <v>81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2868</v>
      </c>
      <c r="F59" s="94">
        <v>137</v>
      </c>
      <c r="G59" s="94">
        <v>42</v>
      </c>
      <c r="H59" s="94">
        <v>19</v>
      </c>
      <c r="I59" s="94">
        <v>34</v>
      </c>
    </row>
    <row r="60" spans="1:9" ht="13.5" customHeight="1" x14ac:dyDescent="0.2">
      <c r="A60" s="249" t="s">
        <v>203</v>
      </c>
      <c r="B60" s="250"/>
      <c r="C60" s="250"/>
      <c r="D60" s="251"/>
      <c r="E60" s="86">
        <v>117</v>
      </c>
      <c r="F60" s="86">
        <v>69</v>
      </c>
      <c r="G60" s="86">
        <v>30</v>
      </c>
      <c r="H60" s="86">
        <v>17</v>
      </c>
      <c r="I60" s="86">
        <v>29</v>
      </c>
    </row>
    <row r="61" spans="1:9" ht="13.5" customHeight="1" x14ac:dyDescent="0.2">
      <c r="A61" s="249" t="s">
        <v>204</v>
      </c>
      <c r="B61" s="250"/>
      <c r="C61" s="250"/>
      <c r="D61" s="251"/>
      <c r="E61" s="86">
        <v>1972</v>
      </c>
      <c r="F61" s="86">
        <v>21</v>
      </c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66</v>
      </c>
      <c r="F62" s="84">
        <v>24</v>
      </c>
      <c r="G62" s="84">
        <v>2</v>
      </c>
      <c r="H62" s="84"/>
      <c r="I62" s="84">
        <v>2</v>
      </c>
    </row>
    <row r="63" spans="1:9" ht="13.5" customHeight="1" x14ac:dyDescent="0.2">
      <c r="A63" s="252" t="s">
        <v>104</v>
      </c>
      <c r="B63" s="252"/>
      <c r="C63" s="252"/>
      <c r="D63" s="252"/>
      <c r="E63" s="84">
        <v>1572</v>
      </c>
      <c r="F63" s="84">
        <v>878</v>
      </c>
      <c r="G63" s="84">
        <v>55</v>
      </c>
      <c r="H63" s="84">
        <v>17</v>
      </c>
      <c r="I63" s="84">
        <v>45</v>
      </c>
    </row>
    <row r="64" spans="1:9" ht="13.5" customHeight="1" x14ac:dyDescent="0.2">
      <c r="A64" s="201" t="s">
        <v>108</v>
      </c>
      <c r="B64" s="201"/>
      <c r="C64" s="201"/>
      <c r="D64" s="201"/>
      <c r="E64" s="84">
        <v>2043</v>
      </c>
      <c r="F64" s="84">
        <v>51</v>
      </c>
      <c r="G64" s="84">
        <v>2</v>
      </c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3419</v>
      </c>
      <c r="G68" s="115">
        <v>23953899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2067</v>
      </c>
      <c r="G69" s="117">
        <v>20652902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1352</v>
      </c>
      <c r="G70" s="117">
        <v>3300997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1011</v>
      </c>
      <c r="G71" s="115">
        <v>590239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>
        <v>5</v>
      </c>
      <c r="G72" s="117">
        <v>11681</v>
      </c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7" firstPageNumber="11" orientation="portrait" useFirstPageNumber="1" r:id="rId1"/>
  <headerFooter alignWithMargins="0">
    <oddFooter>&amp;R4&amp;C&amp;R4&amp;L42381EDC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26.272784412319297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59.655172413793103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9.113924050632912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97.420954742715438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982.125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1181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68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50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364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7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108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123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25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 t="s">
        <v>218</v>
      </c>
      <c r="D26" s="337"/>
    </row>
    <row r="27" spans="1:7" x14ac:dyDescent="0.2">
      <c r="A27" s="62" t="s">
        <v>101</v>
      </c>
      <c r="B27" s="83"/>
      <c r="C27" s="337" t="s">
        <v>219</v>
      </c>
      <c r="D27" s="337"/>
    </row>
    <row r="28" spans="1:7" ht="15.75" customHeight="1" x14ac:dyDescent="0.2"/>
    <row r="29" spans="1:7" ht="12.75" customHeight="1" x14ac:dyDescent="0.2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&amp;R5&amp;C&amp;R5&amp;L42381EDC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2021-09-02T06:14:55Z</cp:lastPrinted>
  <dcterms:created xsi:type="dcterms:W3CDTF">2004-04-20T14:33:35Z</dcterms:created>
  <dcterms:modified xsi:type="dcterms:W3CDTF">2022-01-31T10:03:09Z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42381EDC</vt:lpwstr>
  </property>
  <property fmtid="{D5CDD505-2E9C-101B-9397-08002B2CF9AE}" pid="9" name="Підрозділ">
    <vt:lpwstr>Бердичівський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