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<sst xmlns="http://schemas.openxmlformats.org/spreadsheetml/2006/main" count="155" uniqueCount="129">
  <si>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</si>
  <si>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</si>
  <si>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</si>
  <si>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</si>
  <si>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</si>
  <si>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</si>
  <si>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</si>
  <si>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</si>
  <si>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</si>
  <si>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</si>
  <si>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</si>
  <si>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</si>
  <si>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</si>
  <si>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</si>
  <si>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</si>
  <si>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</si>
  <si>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</si>
  <si>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</si>
  <si>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</si>
  <si>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</si>
  <si>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</si>
  <si>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</si>
  <si>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</si>
  <si>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</si>
  <si>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</si>
  <si>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</si>
  <si>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</si>
  <si>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</si>
  <si>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</si>
  <si>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</si>
  <si>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</si>
  <si>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</si>
  <si>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</si>
  <si>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</si>
  <si>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</si>
  <si>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</si>
  <si>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</si>
  <si>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</si>
  <si>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</si>
  <si>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</si>
  <si>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</si>
  <si>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</si>
  <si>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</si>
  <si>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</si>
  <si>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</si>
  <si>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</si>
  <si>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</si>
  <si>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</si>
  <si>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</si>
  <si>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</si>
  <si>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</si>
  <si>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</si>
  <si>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</si>
  <si>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</si>
  <si>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</si>
  <si>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</si>
  <si>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</si>
  <si>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</si>
  <si>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</si>
  <si>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</si>
  <si>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</si>
  <si>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</si>
  <si>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</si>
  <si>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</si>
  <si>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</si>
  <si>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</si>
  <si>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</si>
  <si>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</si>
  <si>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</si>
  <si>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</si>
  <si>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</si>
  <si>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</si>
  <si>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</si>
  <si>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</si>
  <si>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</si>
  <si>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</si>
  <si>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</si>
  <si>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</si>
  <si>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</si>
  <si>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</si>
  <si>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</si>
  <si>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</si>
  <si>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</si>
  <si>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</si>
  <si>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</si>
  <si>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</si>
  <si>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</si>
  <si>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</si>
  <si>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</si>
  <si>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</si>
  <si>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</si>
  <si>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</si>
  <si>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</si>
  <si>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</si>
  <si>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</si>
  <si>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</si>
  <si>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</si>
  <si>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</si>
  <si>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</si>
  <si>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</si>
  <si>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</si>
  <si>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</si>
  <si>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</si>
  <si>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</si>
  <si>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</si>
  <si>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</si>
  <si>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</si>
  <si>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</si>
  <si>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</si>
  <si>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</si>
  <si>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</si>
  <si>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</si>
  <si>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</si>
  <si>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</si>
  <si>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</si>
  <si>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</si>
  <si>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</si>
  <si>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</si>
  <si>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</si>
  <si>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Бердичівський міськрайонний суд Житомирської області</t>
  </si>
  <si>
    <t>13312. Житомирська область.м. Бердичів</t>
  </si>
  <si>
    <t>вул. Житомирська</t>
  </si>
  <si>
    <t>30а</t>
  </si>
  <si>
    <t/>
  </si>
  <si>
    <t>О.С. Яковлєв</t>
  </si>
  <si>
    <t>Л.М. Осецька</t>
  </si>
  <si>
    <t>(04143)4-08-70</t>
  </si>
  <si>
    <t>inbox@bd.zt.court.gov.ua</t>
  </si>
  <si>
    <t>1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</si>
</sst>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&amp;L197BF990&amp;C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649</v>
      </c>
      <c r="D6" s="96">
        <f>SUM(D7,D10,D13,D14,D15,D21,D24,D25,D18,D19,D20)</f>
        <v>707241.91</v>
      </c>
      <c r="E6" s="96">
        <f>SUM(E7,E10,E13,E14,E15,E21,E24,E25,E18,E19,E20)</f>
        <v>509</v>
      </c>
      <c r="F6" s="96">
        <f>SUM(F7,F10,F13,F14,F15,F21,F24,F25,F18,F19,F20)</f>
        <v>573769.8200000001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72</v>
      </c>
      <c r="J6" s="96">
        <f>SUM(J7,J10,J13,J14,J15,J21,J24,J25,J18,J19,J20)</f>
        <v>54299.479999999996</v>
      </c>
      <c r="K6" s="96">
        <f>SUM(K7,K10,K13,K14,K15,K21,K24,K25,K18,K19,K20)</f>
        <v>71</v>
      </c>
      <c r="L6" s="96">
        <f>SUM(L7,L10,L13,L14,L15,L21,L24,L25,L18,L19,L20)</f>
        <v>74649.33999999998</v>
      </c>
    </row>
    <row r="7" spans="1:12" ht="16.5" customHeight="1">
      <c r="A7" s="87">
        <v>2</v>
      </c>
      <c r="B7" s="90" t="s">
        <v>74</v>
      </c>
      <c r="C7" s="97">
        <v>182</v>
      </c>
      <c r="D7" s="97">
        <v>351218.41</v>
      </c>
      <c r="E7" s="97">
        <v>133</v>
      </c>
      <c r="F7" s="97">
        <v>283874.34</v>
      </c>
      <c r="G7" s="97"/>
      <c r="H7" s="97"/>
      <c r="I7" s="97">
        <v>16</v>
      </c>
      <c r="J7" s="97">
        <v>13393.04</v>
      </c>
      <c r="K7" s="97">
        <v>32</v>
      </c>
      <c r="L7" s="97">
        <v>35697.64</v>
      </c>
    </row>
    <row r="8" spans="1:12" ht="16.5" customHeight="1">
      <c r="A8" s="87">
        <v>3</v>
      </c>
      <c r="B8" s="91" t="s">
        <v>75</v>
      </c>
      <c r="C8" s="97">
        <v>80</v>
      </c>
      <c r="D8" s="97">
        <v>221607.91</v>
      </c>
      <c r="E8" s="97">
        <v>79</v>
      </c>
      <c r="F8" s="97">
        <v>202838.3</v>
      </c>
      <c r="G8" s="97"/>
      <c r="H8" s="97"/>
      <c r="I8" s="97">
        <v>1</v>
      </c>
      <c r="J8" s="97">
        <v>1871.89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102</v>
      </c>
      <c r="D9" s="97">
        <v>129610.5</v>
      </c>
      <c r="E9" s="97">
        <v>54</v>
      </c>
      <c r="F9" s="97">
        <v>81036.04</v>
      </c>
      <c r="G9" s="97"/>
      <c r="H9" s="97"/>
      <c r="I9" s="97">
        <v>15</v>
      </c>
      <c r="J9" s="97">
        <v>11521.15</v>
      </c>
      <c r="K9" s="97">
        <v>32</v>
      </c>
      <c r="L9" s="97">
        <v>35697.64</v>
      </c>
    </row>
    <row r="10" spans="1:12" ht="19.5" customHeight="1">
      <c r="A10" s="87">
        <v>5</v>
      </c>
      <c r="B10" s="90" t="s">
        <v>77</v>
      </c>
      <c r="C10" s="97">
        <v>136</v>
      </c>
      <c r="D10" s="97">
        <v>147867.6</v>
      </c>
      <c r="E10" s="97">
        <v>85</v>
      </c>
      <c r="F10" s="97">
        <v>103659.5</v>
      </c>
      <c r="G10" s="97"/>
      <c r="H10" s="97"/>
      <c r="I10" s="97">
        <v>24</v>
      </c>
      <c r="J10" s="97">
        <v>24980.96</v>
      </c>
      <c r="K10" s="97">
        <v>31</v>
      </c>
      <c r="L10" s="97">
        <v>33741.6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19848</v>
      </c>
      <c r="E11" s="97">
        <v>4</v>
      </c>
      <c r="F11" s="97">
        <v>22329</v>
      </c>
      <c r="G11" s="97"/>
      <c r="H11" s="97"/>
      <c r="I11" s="97">
        <v>2</v>
      </c>
      <c r="J11" s="97">
        <v>1790.9</v>
      </c>
      <c r="K11" s="97">
        <v>2</v>
      </c>
      <c r="L11" s="97">
        <v>4962</v>
      </c>
    </row>
    <row r="12" spans="1:12" ht="19.5" customHeight="1">
      <c r="A12" s="87">
        <v>7</v>
      </c>
      <c r="B12" s="91" t="s">
        <v>79</v>
      </c>
      <c r="C12" s="97">
        <v>128</v>
      </c>
      <c r="D12" s="97">
        <v>128019.6</v>
      </c>
      <c r="E12" s="97">
        <v>81</v>
      </c>
      <c r="F12" s="97">
        <v>81330.5</v>
      </c>
      <c r="G12" s="97"/>
      <c r="H12" s="97"/>
      <c r="I12" s="97">
        <v>22</v>
      </c>
      <c r="J12" s="97">
        <v>23190.06</v>
      </c>
      <c r="K12" s="97">
        <v>29</v>
      </c>
      <c r="L12" s="97">
        <v>28779.6</v>
      </c>
    </row>
    <row r="13" spans="1:12" ht="15" customHeight="1">
      <c r="A13" s="87">
        <v>8</v>
      </c>
      <c r="B13" s="90" t="s">
        <v>18</v>
      </c>
      <c r="C13" s="97">
        <v>142</v>
      </c>
      <c r="D13" s="97">
        <v>140920.8</v>
      </c>
      <c r="E13" s="97">
        <v>131</v>
      </c>
      <c r="F13" s="97">
        <v>128707.58</v>
      </c>
      <c r="G13" s="97"/>
      <c r="H13" s="97"/>
      <c r="I13" s="97">
        <v>11</v>
      </c>
      <c r="J13" s="97">
        <v>10858.78</v>
      </c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74</v>
      </c>
      <c r="D15" s="97">
        <v>38951.7</v>
      </c>
      <c r="E15" s="97">
        <v>67</v>
      </c>
      <c r="F15" s="97">
        <v>34935.4</v>
      </c>
      <c r="G15" s="97"/>
      <c r="H15" s="97"/>
      <c r="I15" s="97"/>
      <c r="J15" s="97"/>
      <c r="K15" s="97">
        <v>7</v>
      </c>
      <c r="L15" s="97">
        <v>4217.7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3721.5</v>
      </c>
      <c r="E16" s="97">
        <v>2</v>
      </c>
      <c r="F16" s="97">
        <v>2481</v>
      </c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71</v>
      </c>
      <c r="D17" s="97">
        <v>35230.2</v>
      </c>
      <c r="E17" s="97">
        <v>65</v>
      </c>
      <c r="F17" s="97">
        <v>32454.4</v>
      </c>
      <c r="G17" s="97"/>
      <c r="H17" s="97"/>
      <c r="I17" s="97"/>
      <c r="J17" s="97"/>
      <c r="K17" s="97">
        <v>6</v>
      </c>
      <c r="L17" s="97">
        <v>2977.2</v>
      </c>
    </row>
    <row r="18" spans="1:12" ht="21" customHeight="1">
      <c r="A18" s="87">
        <v>13</v>
      </c>
      <c r="B18" s="99" t="s">
        <v>104</v>
      </c>
      <c r="C18" s="97">
        <v>113</v>
      </c>
      <c r="D18" s="97">
        <v>28035.3</v>
      </c>
      <c r="E18" s="97">
        <v>91</v>
      </c>
      <c r="F18" s="97">
        <v>22344.8</v>
      </c>
      <c r="G18" s="97"/>
      <c r="H18" s="97"/>
      <c r="I18" s="97">
        <v>21</v>
      </c>
      <c r="J18" s="97">
        <v>5066.7</v>
      </c>
      <c r="K18" s="97"/>
      <c r="L18" s="97"/>
    </row>
    <row r="19" spans="1:12" ht="21" customHeight="1">
      <c r="A19" s="87">
        <v>14</v>
      </c>
      <c r="B19" s="99" t="s">
        <v>105</v>
      </c>
      <c r="C19" s="97">
        <v>2</v>
      </c>
      <c r="D19" s="97">
        <v>248.1</v>
      </c>
      <c r="E19" s="97">
        <v>2</v>
      </c>
      <c r="F19" s="97">
        <v>248.2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22</v>
      </c>
      <c r="D39" s="96">
        <f>SUM(D40,D47,D48,D49)</f>
        <v>23321.4</v>
      </c>
      <c r="E39" s="96">
        <f>SUM(E40,E47,E48,E49)</f>
        <v>20</v>
      </c>
      <c r="F39" s="96">
        <f>SUM(F40,F47,F48,F49)</f>
        <v>12366.6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454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22</v>
      </c>
      <c r="D40" s="97">
        <f>SUM(D41,D44)</f>
        <v>23321.4</v>
      </c>
      <c r="E40" s="97">
        <f>SUM(E41,E44)</f>
        <v>20</v>
      </c>
      <c r="F40" s="97">
        <f>SUM(F41,F44)</f>
        <v>12366.6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454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22</v>
      </c>
      <c r="D44" s="97">
        <v>23321.4</v>
      </c>
      <c r="E44" s="97">
        <v>20</v>
      </c>
      <c r="F44" s="97">
        <v>12366.6</v>
      </c>
      <c r="G44" s="97"/>
      <c r="H44" s="97"/>
      <c r="I44" s="97">
        <v>1</v>
      </c>
      <c r="J44" s="97">
        <v>454</v>
      </c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2481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21</v>
      </c>
      <c r="D46" s="97">
        <v>20840.4</v>
      </c>
      <c r="E46" s="97">
        <v>20</v>
      </c>
      <c r="F46" s="97">
        <v>12366.6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297.73</v>
      </c>
      <c r="E50" s="96">
        <f>SUM(E51:E54)</f>
        <v>7</v>
      </c>
      <c r="F50" s="96">
        <f>SUM(F51:F54)</f>
        <v>297.73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74.44</v>
      </c>
      <c r="E51" s="97">
        <v>4</v>
      </c>
      <c r="F51" s="97">
        <v>74.44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223.29</v>
      </c>
      <c r="E52" s="97">
        <v>3</v>
      </c>
      <c r="F52" s="97">
        <v>223.29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461</v>
      </c>
      <c r="D55" s="96">
        <v>228452.800000002</v>
      </c>
      <c r="E55" s="96">
        <v>167</v>
      </c>
      <c r="F55" s="96">
        <v>82654.3999999997</v>
      </c>
      <c r="G55" s="96"/>
      <c r="H55" s="96"/>
      <c r="I55" s="96">
        <v>461</v>
      </c>
      <c r="J55" s="96">
        <v>228452.800000002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1139</v>
      </c>
      <c r="D56" s="96">
        <f t="shared" si="0"/>
        <v>959313.8400000021</v>
      </c>
      <c r="E56" s="96">
        <f t="shared" si="0"/>
        <v>703</v>
      </c>
      <c r="F56" s="96">
        <f t="shared" si="0"/>
        <v>669088.5499999997</v>
      </c>
      <c r="G56" s="96">
        <f t="shared" si="0"/>
        <v>0</v>
      </c>
      <c r="H56" s="96">
        <f t="shared" si="0"/>
        <v>0</v>
      </c>
      <c r="I56" s="96">
        <f t="shared" si="0"/>
        <v>534</v>
      </c>
      <c r="J56" s="96">
        <f t="shared" si="0"/>
        <v>283206.280000002</v>
      </c>
      <c r="K56" s="96">
        <f t="shared" si="0"/>
        <v>72</v>
      </c>
      <c r="L56" s="96">
        <f t="shared" si="0"/>
        <v>75641.73999999998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&amp;L197BF990&amp;CФорма № 10, Підрозділ: Бердичівський міськрайонний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72</v>
      </c>
      <c r="F4" s="93">
        <f>SUM(F5:F25)</f>
        <v>75641.74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7939.2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7878.87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51636.37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992.4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3969.6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3225.3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&amp;L197BF990&amp;CФорма № 10, Підрозділ: Бердичівський міськрайонний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2022-07-07T07:13:29Z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10_00274_2.2022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197BF990</vt:lpwstr>
  </property>
  <property fmtid="{D5CDD505-2E9C-101B-9397-08002B2CF9AE}" pid="10" name="Підрозд">
    <vt:lpwstr>Бердичівський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