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<sst xmlns="http://schemas.openxmlformats.org/spreadsheetml/2006/main" count="295" uniqueCount="221">
  <si>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</si>
  <si>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</si>
  <si>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</si>
  <si>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</si>
  <si>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</si>
  <si>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</si>
  <si>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</si>
  <si>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</si>
  <si>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</si>
  <si>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</si>
  <si>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</si>
  <si>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</si>
  <si>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</si>
  <si>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</si>
  <si>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</si>
  <si>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</si>
  <si>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</si>
  <si>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</si>
  <si>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</si>
  <si>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</si>
  <si>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</si>
  <si>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</si>
  <si>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</si>
  <si>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</si>
  <si>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</si>
  <si>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</si>
  <si>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</si>
  <si>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</si>
  <si>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</si>
  <si>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</si>
  <si>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</si>
  <si>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</si>
  <si>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</si>
  <si>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</si>
  <si>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</si>
  <si>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</si>
  <si>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</si>
  <si>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</si>
  <si>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</si>
  <si>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</si>
  <si>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</si>
  <si>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</si>
  <si>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</si>
  <si>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</si>
  <si>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</si>
  <si>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</si>
  <si>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</si>
  <si>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</si>
  <si>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</si>
  <si>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</si>
  <si>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</si>
  <si>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</si>
  <si>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</si>
  <si>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</si>
  <si>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</si>
  <si>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</si>
  <si>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</si>
  <si>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</si>
  <si>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</si>
  <si>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</si>
  <si>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</si>
  <si>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</si>
  <si>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</si>
  <si>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</si>
  <si>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</si>
  <si>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</si>
  <si>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</si>
  <si>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</si>
  <si>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</si>
  <si>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</si>
  <si>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</si>
  <si>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</si>
  <si>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</si>
  <si>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</si>
  <si>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</si>
  <si>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</si>
  <si>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</si>
  <si>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</si>
  <si>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</si>
  <si>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</si>
  <si>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</si>
  <si>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</si>
  <si>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</si>
  <si>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</si>
  <si>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</si>
  <si>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</si>
  <si>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</si>
  <si>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</si>
  <si>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</si>
  <si>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</si>
  <si>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</si>
  <si>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</si>
  <si>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</si>
  <si>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</si>
  <si>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</si>
  <si>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</si>
  <si>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</si>
  <si>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</si>
  <si>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</si>
  <si>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</si>
  <si>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</si>
  <si>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</si>
  <si>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</si>
  <si>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</si>
  <si>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</si>
  <si>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</si>
  <si>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</si>
  <si>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</si>
  <si>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</si>
  <si>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</si>
  <si>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</si>
  <si>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</si>
  <si>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</si>
  <si>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</si>
  <si>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</si>
  <si>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</si>
  <si>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</si>
  <si>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</si>
  <si>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</si>
  <si>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</si>
  <si>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</si>
  <si>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</si>
  <si>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</si>
  <si>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</si>
  <si>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</si>
  <si>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</si>
  <si>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</si>
  <si>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</si>
  <si>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</si>
  <si>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</si>
  <si>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</si>
  <si>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</si>
  <si>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</si>
  <si>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</si>
  <si>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</si>
  <si>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</si>
  <si>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</si>
  <si>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</si>
  <si>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</si>
  <si>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</si>
  <si>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</si>
  <si>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</si>
  <si>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</si>
  <si>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</si>
  <si>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</si>
  <si>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</si>
  <si>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</si>
  <si>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</si>
  <si>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</si>
  <si>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</si>
  <si>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</si>
  <si>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</si>
  <si>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</si>
  <si>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</si>
  <si>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</si>
  <si>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</si>
  <si>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</si>
  <si>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</si>
  <si>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</si>
  <si>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</si>
  <si>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</si>
  <si>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</si>
  <si>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</si>
  <si>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</si>
  <si>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</si>
  <si>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</si>
  <si>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</si>
  <si>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</si>
  <si>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</si>
  <si>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</si>
  <si>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</si>
  <si>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</si>
  <si>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</si>
  <si>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</si>
  <si>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</si>
  <si>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</si>
  <si>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</si>
  <si>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</si>
  <si>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</si>
  <si>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</si>
  <si>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</si>
  <si>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</si>
  <si>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</si>
  <si>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</si>
  <si>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</si>
  <si>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</si>
  <si>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</si>
  <si>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</si>
  <si>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</si>
  <si>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</si>
  <si>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</si>
  <si>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</si>
  <si>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</si>
  <si>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</si>
  <si>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</si>
  <si>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</si>
  <si>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</si>
  <si>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</si>
  <si>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</si>
  <si>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</si>
  <si>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</si>
  <si>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</si>
  <si>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</si>
  <si>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</si>
  <si>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</si>
  <si>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</si>
  <si>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</si>
  <si>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</si>
  <si>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</si>
  <si>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</si>
  <si>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</si>
  <si>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</si>
  <si>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Бердичівський міськрайонний суд Житомирської області</t>
  </si>
  <si>
    <t>13312.м. Бердичів.вул. Житомирська 30а</t>
  </si>
  <si>
    <t>Доручення судів України / іноземних судів</t>
  </si>
  <si>
    <t xml:space="preserve">Розглянуто справ судом присяжних </t>
  </si>
  <si>
    <t>О.С. Яковлєв</t>
  </si>
  <si>
    <t>М.Я. Зборівська</t>
  </si>
  <si>
    <t>(04143)4-08-70</t>
  </si>
  <si>
    <t>inbox@bd.zt.court.gov.ua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</si>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</sst>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&amp;L10279D6B&amp;C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725</v>
      </c>
      <c r="F6" s="103">
        <v>293</v>
      </c>
      <c r="G6" s="103">
        <v>4</v>
      </c>
      <c r="H6" s="103">
        <v>251</v>
      </c>
      <c r="I6" s="121" t="s">
        <v>209</v>
      </c>
      <c r="J6" s="103">
        <v>474</v>
      </c>
      <c r="K6" s="84">
        <v>319</v>
      </c>
      <c r="L6" s="91">
        <f>E6-F6</f>
        <v>432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1538</v>
      </c>
      <c r="F7" s="103">
        <v>1515</v>
      </c>
      <c r="G7" s="103">
        <v>5</v>
      </c>
      <c r="H7" s="103">
        <v>1519</v>
      </c>
      <c r="I7" s="103">
        <v>1177</v>
      </c>
      <c r="J7" s="103">
        <v>19</v>
      </c>
      <c r="K7" s="84"/>
      <c r="L7" s="91">
        <f>E7-F7</f>
        <v>23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761</v>
      </c>
      <c r="F9" s="103">
        <v>662</v>
      </c>
      <c r="G9" s="103">
        <v>4</v>
      </c>
      <c r="H9" s="85">
        <v>684</v>
      </c>
      <c r="I9" s="103">
        <v>483</v>
      </c>
      <c r="J9" s="103">
        <v>77</v>
      </c>
      <c r="K9" s="84">
        <v>39</v>
      </c>
      <c r="L9" s="91">
        <f>E9-F9</f>
        <v>99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13</v>
      </c>
      <c r="F12" s="103">
        <v>13</v>
      </c>
      <c r="G12" s="103"/>
      <c r="H12" s="103">
        <v>13</v>
      </c>
      <c r="I12" s="103">
        <v>12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13</v>
      </c>
      <c r="F13" s="103"/>
      <c r="G13" s="103"/>
      <c r="H13" s="103">
        <v>2</v>
      </c>
      <c r="I13" s="103"/>
      <c r="J13" s="103">
        <v>11</v>
      </c>
      <c r="K13" s="84">
        <v>7</v>
      </c>
      <c r="L13" s="91">
        <f>E13-F13</f>
        <v>13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52</v>
      </c>
      <c r="F14" s="106">
        <v>50</v>
      </c>
      <c r="G14" s="106"/>
      <c r="H14" s="106">
        <v>31</v>
      </c>
      <c r="I14" s="106">
        <v>24</v>
      </c>
      <c r="J14" s="106">
        <v>21</v>
      </c>
      <c r="K14" s="94">
        <v>1</v>
      </c>
      <c r="L14" s="91">
        <f>E14-F14</f>
        <v>2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3103</v>
      </c>
      <c r="F16" s="84">
        <f>SUM(F6:F15)</f>
        <v>2533</v>
      </c>
      <c r="G16" s="84">
        <f>SUM(G6:G15)</f>
        <v>13</v>
      </c>
      <c r="H16" s="84">
        <f>SUM(H6:H15)</f>
        <v>2501</v>
      </c>
      <c r="I16" s="84">
        <f>SUM(I6:I15)</f>
        <v>1696</v>
      </c>
      <c r="J16" s="84">
        <f>SUM(J6:J15)</f>
        <v>602</v>
      </c>
      <c r="K16" s="84">
        <f>SUM(K6:K15)</f>
        <v>366</v>
      </c>
      <c r="L16" s="91">
        <f>E16-F16</f>
        <v>570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101</v>
      </c>
      <c r="F17" s="84">
        <v>91</v>
      </c>
      <c r="G17" s="84">
        <v>3</v>
      </c>
      <c r="H17" s="84">
        <v>95</v>
      </c>
      <c r="I17" s="84">
        <v>64</v>
      </c>
      <c r="J17" s="84">
        <v>6</v>
      </c>
      <c r="K17" s="84"/>
      <c r="L17" s="91">
        <f>E17-F17</f>
        <v>10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85</v>
      </c>
      <c r="F18" s="84">
        <v>65</v>
      </c>
      <c r="G18" s="84">
        <v>4</v>
      </c>
      <c r="H18" s="84">
        <v>70</v>
      </c>
      <c r="I18" s="84">
        <v>49</v>
      </c>
      <c r="J18" s="84">
        <v>15</v>
      </c>
      <c r="K18" s="84"/>
      <c r="L18" s="91">
        <f>E18-F18</f>
        <v>20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122</v>
      </c>
      <c r="F25" s="94">
        <v>96</v>
      </c>
      <c r="G25" s="94">
        <v>4</v>
      </c>
      <c r="H25" s="94">
        <v>101</v>
      </c>
      <c r="I25" s="94">
        <v>49</v>
      </c>
      <c r="J25" s="94">
        <v>21</v>
      </c>
      <c r="K25" s="94"/>
      <c r="L25" s="91">
        <f>E25-F25</f>
        <v>26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893</v>
      </c>
      <c r="F26" s="84">
        <v>834</v>
      </c>
      <c r="G26" s="84"/>
      <c r="H26" s="84">
        <v>705</v>
      </c>
      <c r="I26" s="84">
        <v>421</v>
      </c>
      <c r="J26" s="84">
        <v>188</v>
      </c>
      <c r="K26" s="84">
        <v>3</v>
      </c>
      <c r="L26" s="91">
        <f>E26-F26</f>
        <v>59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1223</v>
      </c>
      <c r="F28" s="84">
        <v>1090</v>
      </c>
      <c r="G28" s="84">
        <v>6</v>
      </c>
      <c r="H28" s="84">
        <v>1100</v>
      </c>
      <c r="I28" s="84">
        <v>980</v>
      </c>
      <c r="J28" s="84">
        <v>123</v>
      </c>
      <c r="K28" s="84"/>
      <c r="L28" s="91">
        <f>E28-F28</f>
        <v>133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1532</v>
      </c>
      <c r="F29" s="84">
        <v>993</v>
      </c>
      <c r="G29" s="84">
        <v>13</v>
      </c>
      <c r="H29" s="84">
        <v>1168</v>
      </c>
      <c r="I29" s="84">
        <v>963</v>
      </c>
      <c r="J29" s="84">
        <v>364</v>
      </c>
      <c r="K29" s="84">
        <v>70</v>
      </c>
      <c r="L29" s="91">
        <f>E29-F29</f>
        <v>539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135</v>
      </c>
      <c r="F30" s="84">
        <v>121</v>
      </c>
      <c r="G30" s="84">
        <v>1</v>
      </c>
      <c r="H30" s="84">
        <v>129</v>
      </c>
      <c r="I30" s="84">
        <v>102</v>
      </c>
      <c r="J30" s="84">
        <v>6</v>
      </c>
      <c r="K30" s="84"/>
      <c r="L30" s="91">
        <f>E30-F30</f>
        <v>14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138</v>
      </c>
      <c r="F31" s="84">
        <v>102</v>
      </c>
      <c r="G31" s="84">
        <v>2</v>
      </c>
      <c r="H31" s="84">
        <v>118</v>
      </c>
      <c r="I31" s="84">
        <v>103</v>
      </c>
      <c r="J31" s="84">
        <v>20</v>
      </c>
      <c r="K31" s="84">
        <v>1</v>
      </c>
      <c r="L31" s="91">
        <f>E31-F31</f>
        <v>36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19</v>
      </c>
      <c r="F32" s="84">
        <v>14</v>
      </c>
      <c r="G32" s="84"/>
      <c r="H32" s="84">
        <v>15</v>
      </c>
      <c r="I32" s="84">
        <v>4</v>
      </c>
      <c r="J32" s="84">
        <v>4</v>
      </c>
      <c r="K32" s="84"/>
      <c r="L32" s="91">
        <f>E32-F32</f>
        <v>5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>
        <v>1</v>
      </c>
      <c r="I34" s="84">
        <v>1</v>
      </c>
      <c r="J34" s="84"/>
      <c r="K34" s="84"/>
      <c r="L34" s="91">
        <f>E34-F34</f>
        <v>1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22</v>
      </c>
      <c r="F36" s="84">
        <v>17</v>
      </c>
      <c r="G36" s="84">
        <v>2</v>
      </c>
      <c r="H36" s="84">
        <v>21</v>
      </c>
      <c r="I36" s="84">
        <v>5</v>
      </c>
      <c r="J36" s="84">
        <v>1</v>
      </c>
      <c r="K36" s="84"/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10</v>
      </c>
      <c r="G37" s="84"/>
      <c r="H37" s="84">
        <v>10</v>
      </c>
      <c r="I37" s="84">
        <v>3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2</v>
      </c>
      <c r="G38" s="84"/>
      <c r="H38" s="84">
        <v>2</v>
      </c>
      <c r="I38" s="84">
        <v>1</v>
      </c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2902</v>
      </c>
      <c r="F40" s="94">
        <v>2239</v>
      </c>
      <c r="G40" s="94">
        <v>18</v>
      </c>
      <c r="H40" s="94">
        <v>2195</v>
      </c>
      <c r="I40" s="94">
        <v>1504</v>
      </c>
      <c r="J40" s="94">
        <v>707</v>
      </c>
      <c r="K40" s="94">
        <v>74</v>
      </c>
      <c r="L40" s="91">
        <f>E40-F40</f>
        <v>663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2577</v>
      </c>
      <c r="F41" s="84">
        <v>2415</v>
      </c>
      <c r="G41" s="84"/>
      <c r="H41" s="84">
        <v>2181</v>
      </c>
      <c r="I41" s="121" t="s">
        <v>209</v>
      </c>
      <c r="J41" s="84">
        <v>396</v>
      </c>
      <c r="K41" s="84">
        <v>1</v>
      </c>
      <c r="L41" s="91">
        <f>E41-F41</f>
        <v>162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4</v>
      </c>
      <c r="G42" s="84"/>
      <c r="H42" s="84">
        <v>6</v>
      </c>
      <c r="I42" s="121" t="s">
        <v>209</v>
      </c>
      <c r="J42" s="84"/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14</v>
      </c>
      <c r="F43" s="84">
        <v>13</v>
      </c>
      <c r="G43" s="84"/>
      <c r="H43" s="84">
        <v>12</v>
      </c>
      <c r="I43" s="84">
        <v>5</v>
      </c>
      <c r="J43" s="84">
        <v>2</v>
      </c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5</v>
      </c>
      <c r="F44" s="84">
        <v>5</v>
      </c>
      <c r="G44" s="84"/>
      <c r="H44" s="84">
        <v>5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2596</v>
      </c>
      <c r="F45" s="84">
        <f aca="true" t="shared" si="0" ref="F45:K45">F41+F43+F44</f>
        <v>2433</v>
      </c>
      <c r="G45" s="84">
        <f t="shared" si="0"/>
        <v>0</v>
      </c>
      <c r="H45" s="84">
        <f t="shared" si="0"/>
        <v>2198</v>
      </c>
      <c r="I45" s="84">
        <f>I43+I44</f>
        <v>9</v>
      </c>
      <c r="J45" s="84">
        <f t="shared" si="0"/>
        <v>398</v>
      </c>
      <c r="K45" s="84">
        <f t="shared" si="0"/>
        <v>1</v>
      </c>
      <c r="L45" s="91">
        <f>E45-F45</f>
        <v>163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8723</v>
      </c>
      <c r="F46" s="84">
        <f t="shared" si="1"/>
        <v>7301</v>
      </c>
      <c r="G46" s="84">
        <f t="shared" si="1"/>
        <v>35</v>
      </c>
      <c r="H46" s="84">
        <f t="shared" si="1"/>
        <v>6995</v>
      </c>
      <c r="I46" s="84">
        <f t="shared" si="1"/>
        <v>3258</v>
      </c>
      <c r="J46" s="84">
        <f t="shared" si="1"/>
        <v>1728</v>
      </c>
      <c r="K46" s="84">
        <f t="shared" si="1"/>
        <v>441</v>
      </c>
      <c r="L46" s="91">
        <f>E46-F46</f>
        <v>1422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&amp;L10279D6B&amp;C&amp;R2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463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250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193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1170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10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&amp;L10279D6B&amp;C&amp;R3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253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724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38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4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299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341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284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1637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1265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69554443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5579273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60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8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5778</v>
      </c>
      <c r="F58" s="109">
        <f>F59+F62+F63+F64</f>
        <v>1034</v>
      </c>
      <c r="G58" s="109">
        <f>G59+G62+G63+G64</f>
        <v>103</v>
      </c>
      <c r="H58" s="109">
        <f>H59+H62+H63+H64</f>
        <v>41</v>
      </c>
      <c r="I58" s="109">
        <f>I59+I62+I63+I64</f>
        <v>39</v>
      </c>
    </row>
    <row r="59" spans="1:9" ht="13.5" customHeight="1">
      <c r="A59" s="225" t="s">
        <v>103</v>
      </c>
      <c r="B59" s="225"/>
      <c r="C59" s="225"/>
      <c r="D59" s="225"/>
      <c r="E59" s="94">
        <v>2333</v>
      </c>
      <c r="F59" s="94">
        <v>93</v>
      </c>
      <c r="G59" s="94">
        <v>27</v>
      </c>
      <c r="H59" s="94">
        <v>27</v>
      </c>
      <c r="I59" s="94">
        <v>21</v>
      </c>
    </row>
    <row r="60" spans="1:9" ht="13.5" customHeight="1">
      <c r="A60" s="328" t="s">
        <v>202</v>
      </c>
      <c r="B60" s="329"/>
      <c r="C60" s="329"/>
      <c r="D60" s="330"/>
      <c r="E60" s="86">
        <v>144</v>
      </c>
      <c r="F60" s="86">
        <v>43</v>
      </c>
      <c r="G60" s="86">
        <v>25</v>
      </c>
      <c r="H60" s="86">
        <v>22</v>
      </c>
      <c r="I60" s="86">
        <v>17</v>
      </c>
    </row>
    <row r="61" spans="1:9" ht="13.5" customHeight="1">
      <c r="A61" s="328" t="s">
        <v>203</v>
      </c>
      <c r="B61" s="329"/>
      <c r="C61" s="329"/>
      <c r="D61" s="330"/>
      <c r="E61" s="86">
        <v>1494</v>
      </c>
      <c r="F61" s="86">
        <v>25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61</v>
      </c>
      <c r="F62" s="84">
        <v>40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1302</v>
      </c>
      <c r="F63" s="84">
        <v>786</v>
      </c>
      <c r="G63" s="84">
        <v>75</v>
      </c>
      <c r="H63" s="84">
        <v>14</v>
      </c>
      <c r="I63" s="84">
        <v>18</v>
      </c>
    </row>
    <row r="64" spans="1:9" ht="13.5" customHeight="1">
      <c r="A64" s="225" t="s">
        <v>108</v>
      </c>
      <c r="B64" s="225"/>
      <c r="C64" s="225"/>
      <c r="D64" s="225"/>
      <c r="E64" s="84">
        <v>2082</v>
      </c>
      <c r="F64" s="84">
        <v>115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3525</v>
      </c>
      <c r="G68" s="115">
        <v>23649707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1585</v>
      </c>
      <c r="G69" s="117">
        <v>18105555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1940</v>
      </c>
      <c r="G70" s="117">
        <v>5544152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1557</v>
      </c>
      <c r="G71" s="115">
        <v>888501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&amp;L10279D6B&amp;C&amp;R4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25.520833333333332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60.79734219269103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10.466760961810467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0.25125628140703515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95.80879331598412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874.375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1090.375</v>
      </c>
    </row>
    <row r="11" spans="1:4" ht="16.5" customHeight="1">
      <c r="A11" s="215" t="s">
        <v>62</v>
      </c>
      <c r="B11" s="217"/>
      <c r="C11" s="10">
        <v>9</v>
      </c>
      <c r="D11" s="84">
        <v>64</v>
      </c>
    </row>
    <row r="12" spans="1:4" ht="16.5" customHeight="1">
      <c r="A12" s="331" t="s">
        <v>103</v>
      </c>
      <c r="B12" s="331"/>
      <c r="C12" s="10">
        <v>10</v>
      </c>
      <c r="D12" s="84">
        <v>44</v>
      </c>
    </row>
    <row r="13" spans="1:4" ht="16.5" customHeight="1">
      <c r="A13" s="328" t="s">
        <v>202</v>
      </c>
      <c r="B13" s="330"/>
      <c r="C13" s="10">
        <v>11</v>
      </c>
      <c r="D13" s="94">
        <v>279</v>
      </c>
    </row>
    <row r="14" spans="1:4" ht="16.5" customHeight="1">
      <c r="A14" s="328" t="s">
        <v>203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84</v>
      </c>
    </row>
    <row r="16" spans="1:4" ht="16.5" customHeight="1">
      <c r="A16" s="331" t="s">
        <v>104</v>
      </c>
      <c r="B16" s="331"/>
      <c r="C16" s="10">
        <v>14</v>
      </c>
      <c r="D16" s="84">
        <v>120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&amp;L10279D6B&amp;C&amp;R5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2023-01-13T10:11:58Z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10279D6B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